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Y:\Magazine de destination\Magazine de destination 2025\Appel d'offre impression\Dossier de consutation\"/>
    </mc:Choice>
  </mc:AlternateContent>
  <xr:revisionPtr revIDLastSave="0" documentId="13_ncr:1_{AEB84AF0-89F1-458B-9C56-353916BFACE6}" xr6:coauthVersionLast="47" xr6:coauthVersionMax="47" xr10:uidLastSave="{00000000-0000-0000-0000-000000000000}"/>
  <bookViews>
    <workbookView xWindow="-120" yWindow="-120" windowWidth="29040" windowHeight="15840" xr2:uid="{EA064204-7023-442C-BA18-10C9BCE7BA00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7" i="1" l="1"/>
  <c r="B69" i="1"/>
  <c r="C70" i="1"/>
  <c r="D70" i="1" s="1"/>
  <c r="C69" i="1"/>
  <c r="D69" i="1" s="1"/>
  <c r="C68" i="1"/>
  <c r="C66" i="1"/>
  <c r="D66" i="1" s="1"/>
  <c r="C64" i="1"/>
  <c r="D64" i="1" s="1"/>
  <c r="C62" i="1"/>
  <c r="D62" i="1" s="1"/>
  <c r="C61" i="1"/>
  <c r="C58" i="1"/>
  <c r="D58" i="1" s="1"/>
  <c r="C57" i="1"/>
  <c r="D68" i="1"/>
  <c r="D61" i="1"/>
  <c r="B51" i="1"/>
  <c r="B38" i="1"/>
  <c r="B22" i="1"/>
  <c r="C22" i="1" s="1"/>
  <c r="D22" i="1" s="1"/>
  <c r="C10" i="1"/>
  <c r="D10" i="1" s="1"/>
  <c r="C9" i="1"/>
  <c r="D9" i="1" s="1"/>
  <c r="C23" i="1"/>
  <c r="D23" i="1" s="1"/>
  <c r="C46" i="1"/>
  <c r="D46" i="1" s="1"/>
  <c r="C17" i="1"/>
  <c r="D17" i="1" s="1"/>
  <c r="C48" i="1"/>
  <c r="D48" i="1" s="1"/>
  <c r="C42" i="1"/>
  <c r="D42" i="1" s="1"/>
  <c r="C27" i="1"/>
  <c r="D27" i="1" s="1"/>
  <c r="C14" i="1"/>
  <c r="D14" i="1" s="1"/>
  <c r="C35" i="1"/>
  <c r="D35" i="1" s="1"/>
  <c r="C33" i="1"/>
  <c r="D33" i="1" s="1"/>
  <c r="C19" i="1"/>
  <c r="D19" i="1" s="1"/>
  <c r="C30" i="1"/>
  <c r="D30" i="1" s="1"/>
  <c r="C51" i="1" l="1"/>
  <c r="D51" i="1" s="1"/>
  <c r="C38" i="1"/>
  <c r="D38" i="1" s="1"/>
  <c r="C50" i="1"/>
  <c r="D50" i="1" s="1"/>
  <c r="C44" i="1"/>
  <c r="D44" i="1" s="1"/>
  <c r="C37" i="1"/>
  <c r="D37" i="1" s="1"/>
  <c r="C31" i="1"/>
  <c r="C15" i="1"/>
  <c r="D15" i="1" s="1"/>
  <c r="C21" i="1"/>
  <c r="D21" i="1" s="1"/>
  <c r="C13" i="1"/>
  <c r="D13" i="1" s="1"/>
  <c r="D31" i="1" l="1"/>
</calcChain>
</file>

<file path=xl/sharedStrings.xml><?xml version="1.0" encoding="utf-8"?>
<sst xmlns="http://schemas.openxmlformats.org/spreadsheetml/2006/main" count="90" uniqueCount="61">
  <si>
    <t xml:space="preserve">Description des Etapes </t>
  </si>
  <si>
    <t>Montant HT
en euros</t>
  </si>
  <si>
    <t>Montant TTC
en euros</t>
  </si>
  <si>
    <t>A                                                            le</t>
  </si>
  <si>
    <t>Signature</t>
  </si>
  <si>
    <t>TVA
5,5 %</t>
  </si>
  <si>
    <t>Date de validation impérative de la commande de papier</t>
  </si>
  <si>
    <t>Date de livraison des fichiers</t>
  </si>
  <si>
    <t>Date de Bon à rouler (approximative)</t>
  </si>
  <si>
    <t>Si la version en Français est imprimée en décalage des versions en langues étrangères - coût suplémentaire à nous communiquer</t>
  </si>
  <si>
    <t>16 000 ex allemand/néerlandais</t>
  </si>
  <si>
    <t xml:space="preserve">Date de validation impérative de la commande de papier </t>
  </si>
  <si>
    <t>Coût papier</t>
  </si>
  <si>
    <t>Dos carré collé - couverture avec rabat</t>
  </si>
  <si>
    <t xml:space="preserve">Façonnage       </t>
  </si>
  <si>
    <t xml:space="preserve">               Emballage</t>
  </si>
  <si>
    <t xml:space="preserve">        Livraison</t>
  </si>
  <si>
    <t>90 g/m2 – G-print mat blanc PEFC
Taille : Ouvert : 770 x 630 mm - Fermé : 110 x 210 mm</t>
  </si>
  <si>
    <t>6 plis parallèles « accordéon » + 2 plis parallèles roulés croisés</t>
  </si>
  <si>
    <r>
      <rPr>
        <b/>
        <sz val="11"/>
        <rFont val="Calibri"/>
        <family val="2"/>
      </rPr>
      <t>Ces prix comprennent obligatoirement :</t>
    </r>
    <r>
      <rPr>
        <sz val="11"/>
        <rFont val="Calibri"/>
        <family val="2"/>
      </rPr>
      <t xml:space="preserve">
•	Le Bon A Tirer PDF électronique associé à une impression numérique garantissant la chromie pour validation, lorsque le commanditaire en fait la demande, le conditionnement des documents et leur livraison.
•	Les prestations devront être conformes aux normes et spécifications techniques applicables au CCTP. </t>
    </r>
  </si>
  <si>
    <t>SIGNATURE DU PRESTATAIRE</t>
  </si>
  <si>
    <t xml:space="preserve">"Lu et approuvé – Bon pour accord"	
(mention manuscrite)	</t>
  </si>
  <si>
    <t>Coût travaux impression</t>
  </si>
  <si>
    <t xml:space="preserve">84 000 ex français/anglais - Impression </t>
  </si>
  <si>
    <t>Quadri recto/verso - 15 000 exemplaires en français</t>
  </si>
  <si>
    <t>TOTAL</t>
  </si>
  <si>
    <r>
      <rPr>
        <b/>
        <sz val="11"/>
        <rFont val="Calibri"/>
        <family val="2"/>
        <scheme val="minor"/>
      </rPr>
      <t>Papier couché Condat silk satin PEFC
Grammage papier :</t>
    </r>
    <r>
      <rPr>
        <sz val="11"/>
        <rFont val="Calibri"/>
        <family val="2"/>
        <scheme val="minor"/>
      </rPr>
      <t xml:space="preserve"> Couverture : 200 g/m² - Intérieur : 115 g/m²</t>
    </r>
    <r>
      <rPr>
        <b/>
        <sz val="11"/>
        <color rgb="FF000000"/>
        <rFont val="Calibri"/>
        <family val="2"/>
        <scheme val="minor"/>
      </rPr>
      <t xml:space="preserve">
Taille :</t>
    </r>
    <r>
      <rPr>
        <sz val="11"/>
        <color rgb="FF000000"/>
        <rFont val="Calibri"/>
        <family val="2"/>
        <scheme val="minor"/>
      </rPr>
      <t xml:space="preserve"> Couverture : Format fini : 21.00 x 27.00 cm - Format ouvert : 62.41 x 27.00 cm
Intérieur : Format fini : 21.00 x 27.00 cm - Format ouvert : 42.00 x 27.00 cm
</t>
    </r>
    <r>
      <rPr>
        <b/>
        <sz val="11"/>
        <color rgb="FF000000"/>
        <rFont val="Calibri"/>
        <family val="2"/>
        <scheme val="minor"/>
      </rPr>
      <t>Nombre de pages :</t>
    </r>
    <r>
      <rPr>
        <sz val="11"/>
        <color rgb="FF000000"/>
        <rFont val="Calibri"/>
        <family val="2"/>
        <scheme val="minor"/>
      </rPr>
      <t xml:space="preserve"> 84 pages intérieures + 6 pages de couvertures</t>
    </r>
  </si>
  <si>
    <t>Magazine de Destination Jura n°8 - LOT 1</t>
  </si>
  <si>
    <t>39 000 ex Magazine en Français</t>
  </si>
  <si>
    <t>6 000 ex magazines en anglais</t>
  </si>
  <si>
    <t xml:space="preserve">5 000 ex en Allemand </t>
  </si>
  <si>
    <t>• Par paquet de 10, 20 ou 25 sous film ou autre système plus écologique mais qui tienne (pas de sangle) dans des cartons de maxi 15 kg sur palette perdues
• 1 Etiquette sur chaque carton avec les informations suivantes : 
                               Magazine #Jura n°8 2025 
                               Langue
                               Nombre d’éditions par paquet
                               Nombre d’éditions par carton</t>
  </si>
  <si>
    <t>Carte Touristique Jura 2025 - LOT 2</t>
  </si>
  <si>
    <t xml:space="preserve">Quadri recto/verso – 1 changement quadri recto-verso au cours du tirage
Jura Tourisme &amp; Attractivité fournira à l’imprimeur retenu le même jour les fichiers en français/Anglais et en Allemand/Néerlandais </t>
  </si>
  <si>
    <t>Total Coût Carte Touristique 2025</t>
  </si>
  <si>
    <t>Carte Vélo 2025 - LOT 3</t>
  </si>
  <si>
    <t>Option : 88 pages intérieures + 6 pages de couvertures</t>
  </si>
  <si>
    <t>Total Coût Carte Vélo 2025</t>
  </si>
  <si>
    <t>Rétroplanning pour une réception de la Carte Vélo le 13 mars 2025</t>
  </si>
  <si>
    <t>Guide du Vignoble - LOT 4</t>
  </si>
  <si>
    <t>Si la version en Français est imprimée en décalage de la version en anglais - coût suplémentaire à nous communiquer</t>
  </si>
  <si>
    <r>
      <rPr>
        <b/>
        <sz val="11"/>
        <rFont val="Calibri"/>
        <family val="2"/>
        <scheme val="minor"/>
      </rPr>
      <t>Papier couché satin PEFC
Grammage papier :</t>
    </r>
    <r>
      <rPr>
        <sz val="11"/>
        <rFont val="Calibri"/>
        <family val="2"/>
        <scheme val="minor"/>
      </rPr>
      <t xml:space="preserve"> Couverture : 200 g/m² - Intérieur : 115 g/m²</t>
    </r>
    <r>
      <rPr>
        <b/>
        <sz val="11"/>
        <color rgb="FF000000"/>
        <rFont val="Calibri"/>
        <family val="2"/>
        <scheme val="minor"/>
      </rPr>
      <t xml:space="preserve">
Taille :</t>
    </r>
    <r>
      <rPr>
        <sz val="11"/>
        <color rgb="FF000000"/>
        <rFont val="Calibri"/>
        <family val="2"/>
        <scheme val="minor"/>
      </rPr>
      <t xml:space="preserve"> Ouvert : 297 x 210 mm-Fermé : 148.5 x 210 mm
</t>
    </r>
    <r>
      <rPr>
        <b/>
        <sz val="11"/>
        <color rgb="FF000000"/>
        <rFont val="Calibri"/>
        <family val="2"/>
        <scheme val="minor"/>
      </rPr>
      <t>Nombre de pages :</t>
    </r>
    <r>
      <rPr>
        <sz val="11"/>
        <color rgb="FF000000"/>
        <rFont val="Calibri"/>
        <family val="2"/>
        <scheme val="minor"/>
      </rPr>
      <t xml:space="preserve"> 44 pages intérieures + 4 pages de couvertures </t>
    </r>
  </si>
  <si>
    <t>Option : 48 pages intérieures + 4 pages de couverture</t>
  </si>
  <si>
    <r>
      <rPr>
        <b/>
        <sz val="11"/>
        <rFont val="Calibri"/>
        <family val="2"/>
        <scheme val="minor"/>
      </rPr>
      <t>Couverture :</t>
    </r>
    <r>
      <rPr>
        <sz val="11"/>
        <rFont val="Calibri"/>
        <family val="2"/>
        <scheme val="minor"/>
      </rPr>
      <t xml:space="preserve"> Quadri recto/verso + vernis acrylique satin recto</t>
    </r>
    <r>
      <rPr>
        <u/>
        <sz val="11"/>
        <rFont val="Calibri"/>
        <family val="2"/>
        <scheme val="minor"/>
      </rPr>
      <t xml:space="preserve">
</t>
    </r>
    <r>
      <rPr>
        <b/>
        <sz val="11"/>
        <rFont val="Calibri"/>
        <family val="2"/>
        <scheme val="minor"/>
      </rPr>
      <t xml:space="preserve">Intérieur </t>
    </r>
    <r>
      <rPr>
        <sz val="11"/>
        <rFont val="Calibri"/>
        <family val="2"/>
        <scheme val="minor"/>
      </rPr>
      <t xml:space="preserve">: Quadri recto/verso
</t>
    </r>
    <r>
      <rPr>
        <sz val="11"/>
        <color rgb="FFFF0000"/>
        <rFont val="Calibri"/>
        <family val="2"/>
        <scheme val="minor"/>
      </rPr>
      <t>Attention,</t>
    </r>
    <r>
      <rPr>
        <sz val="11"/>
        <rFont val="Calibri"/>
        <family val="2"/>
        <scheme val="minor"/>
      </rPr>
      <t xml:space="preserve"> 1 changements quadri en cours de tirage pour la couverture et l’intérieur de la version en englais
&gt;&gt;Selon notre capacité à finaliser les éditions en langue dans les temps, nous serons peut-être dans l’obligation d’imprimer d’abord la version en français pour respecter la date du 5 mai, puis les versions en langues. </t>
    </r>
  </si>
  <si>
    <t>25 000 ex Magazine en Français</t>
  </si>
  <si>
    <t>5 000 ex magazines en anglais</t>
  </si>
  <si>
    <t>2 points métals</t>
  </si>
  <si>
    <t xml:space="preserve">3 points (camion avec hayon et tire-palette) et 3 fois
-	1 livraison à Jura Tourisme&amp; Attractivité – Lons-le-Saunier à finalisation de l’impression
-	1 livraison au CIVJ – Arbois à finalisation de l’impression 
-	1 livraison sur notre bourse aux dépliants début mai (lieu encore non validé, mais à priori Lons-le-Saunier) – La date de livraison le 5 mai 2025 – date impérative </t>
  </si>
  <si>
    <t>TVA
20 %</t>
  </si>
  <si>
    <t>Rétroplanning pour une réception du magazine le 5 mai 2025</t>
  </si>
  <si>
    <t>Rétroplanning pour une réception de la Carte Touristique le 5 mai 2025</t>
  </si>
  <si>
    <t>Rétroplanning pour une réception du Guide du Vignoble le 5 mai 2025</t>
  </si>
  <si>
    <t>Ce document doit être complété par le candidat sans modification des formules et des informations sous peine d'irrégularité.</t>
  </si>
  <si>
    <r>
      <rPr>
        <b/>
        <sz val="11"/>
        <rFont val="Calibri"/>
        <family val="2"/>
        <scheme val="minor"/>
      </rPr>
      <t>Couverture :</t>
    </r>
    <r>
      <rPr>
        <sz val="11"/>
        <rFont val="Calibri"/>
        <family val="2"/>
        <scheme val="minor"/>
      </rPr>
      <t xml:space="preserve"> Quadri recto/verso + vernis acrylique satin recto</t>
    </r>
    <r>
      <rPr>
        <u/>
        <sz val="11"/>
        <rFont val="Calibri"/>
        <family val="2"/>
        <scheme val="minor"/>
      </rPr>
      <t xml:space="preserve">
</t>
    </r>
    <r>
      <rPr>
        <b/>
        <sz val="11"/>
        <rFont val="Calibri"/>
        <family val="2"/>
        <scheme val="minor"/>
      </rPr>
      <t xml:space="preserve">Intérieur </t>
    </r>
    <r>
      <rPr>
        <sz val="11"/>
        <rFont val="Calibri"/>
        <family val="2"/>
        <scheme val="minor"/>
      </rPr>
      <t xml:space="preserve">: Quadri recto/verso
</t>
    </r>
    <r>
      <rPr>
        <sz val="11"/>
        <color rgb="FFFF0000"/>
        <rFont val="Calibri"/>
        <family val="2"/>
        <scheme val="minor"/>
      </rPr>
      <t>Attention,</t>
    </r>
    <r>
      <rPr>
        <sz val="11"/>
        <rFont val="Calibri"/>
        <family val="2"/>
        <scheme val="minor"/>
      </rPr>
      <t xml:space="preserve"> 2 changements quadri en cours de tirage pour la couverture et l’intérieur des langues étrangères
&gt;&gt;Selon notre capacité à finaliser les éditions en langue dans les temps, nous serons peut-être dans l’obligation d’imprimer d’abord la version en français pour respecter la date du 5 mai, puis les versions en langues. </t>
    </r>
  </si>
  <si>
    <t xml:space="preserve">2 points (camion avec hayon et tire-palette) et 2 fois
-	1 livraison à Jura Tourisme &amp; Attractitivé – Lons-le-Saunier pour le 13 mars 2025
-	1 livraison sur notre bourse aux dépliants début mai (lieu encore non validé, mais à priori Lons-le-Saunier) – La date de livraison le 5 mai 2025 – date impérative </t>
  </si>
  <si>
    <t>3 points (camion avec hayon et tire-palette) et 4 fois
-	1 livraison à Jura Tourisme &amp; Attractivité – Lons-le-Saunier dès finalisation du document 
-	1 livraison au CIVJ – Arbois dès finalisation du document (14 000 ex en fr/GB et 3 000 ex en D/NL)
-	1 livraison sur notre bourse aux dépliants début mai (lieu encore non validé, mais à priori Lons-le-Saunier) – La date de livraison le 5 mai 2025 – date impérative 
-	1 Jura Tourisme &amp; Attractitivé – Lons-le-Saunier en juin
-	1 Jura Tourisme &amp; Attractitivé – Lons-le-Saunier en septembre
Les répartitions vous seront données plus tard.</t>
  </si>
  <si>
    <t>2 points et  4 fois (camion avec hayon et tire-palette) 
-	1 livraison sur notre bourse aux dépliants début mai (lieu encore non validé, mais à priori Lons-le-Saunier) – La date de livraison le 5 mai 2025 – date impérative  
-	1 livraison à Jura Tourisme &amp; Attractivité – Lons-le-Saunier dès finalisation 
-	1 livraison à Jura Tourisme &amp; Attractivité en juin (ou dès finalisation des langues)
-	1 Jura Tourisme &amp; Attractivité – Lons-le-Saunier en septembre
Les quantités et les dates seront communiquées ultérieurement</t>
  </si>
  <si>
    <t>Par paquet de 25 ou 50 (bande papier ou élastique – pas de sangle ni de plastique non compostable) dans des cartons de maxi 15 kg sur palette perdues
• 1 Etiquette sur chaque carton avec les informations suivantes : 
Carte touristique 2025 – Langues / Nombre d’éditions par paquet / Nombre d’éditions par carton</t>
  </si>
  <si>
    <t>Par paquet de 25 ou 50 (bande papier ou élastique – pas de sangle ni de plastique non compostable) dans des cartons de maxi 15 kg sur palettes perdues
• 1 Etiquette sur chaque carton avec les informations suivantes : 
Carte vélo 2025 / Nombre d’éditions par paquet / Nombre d’éditions par carton</t>
  </si>
  <si>
    <t>• Par paquet de 10, 20 ou 25 (bande papier ou élastique – pas de sangle ni de plastique non compostable) dans des cartons de maxi 15 kg sur palette perdues
• 1 Etiquette sur chaque carton avec les informations suivantes : 
                               Guide du Vignoble 2025 / Langue
                               Nombre d’éditions par paquet / Nombre d’éditions par carton</t>
  </si>
  <si>
    <r>
      <rPr>
        <b/>
        <sz val="18"/>
        <color theme="1"/>
        <rFont val="Calibri (Corps)"/>
      </rPr>
      <t>DÉCOMPOSITION DU PRIX GLOBAL ET FORFAITAIRE (DPGF)</t>
    </r>
    <r>
      <rPr>
        <b/>
        <sz val="11"/>
        <color theme="1"/>
        <rFont val="Calibri"/>
        <family val="2"/>
        <scheme val="minor"/>
      </rPr>
      <t xml:space="preserve">
Objet du marché : IMPRESSION des Editions de Jura Tourisme &amp; Attractivité 2025 en 4 lots
Lot 1 : Magazine JURA n°8
Lot 2 : Carte Jura 
Lot 3 : Carte Vélo
Lot 4 : Guide du Vignoble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</si>
</sst>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\ &quot;€&quot;_ ;_ * \(#,##0.00\)\ &quot;€&quot;_ ;_ * &quot;-&quot;??_)\ &quot;€&quot;_ ;_ @_ "/>
    <numFmt numFmtId="165" formatCode="_-* #,##0.00\ [$€-40C]_-;\-* #,##0.00\ [$€-40C]_-;_-* &quot;-&quot;??\ [$€-40C]_-;_-@_-"/>
  </numFmts>
  <fonts count="2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 (Corps)"/>
    </font>
    <font>
      <b/>
      <sz val="12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FF0000"/>
      <name val="Calibri"/>
      <family val="2"/>
    </font>
    <font>
      <b/>
      <sz val="11"/>
      <color theme="0"/>
      <name val="Calibri (Corps)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b/>
      <sz val="14"/>
      <color theme="0"/>
      <name val="Calibri (Corps)"/>
    </font>
    <font>
      <b/>
      <sz val="14"/>
      <color theme="0"/>
      <name val="Calibri"/>
      <family val="2"/>
    </font>
    <font>
      <b/>
      <sz val="11"/>
      <color theme="0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</font>
    <font>
      <b/>
      <sz val="14"/>
      <name val="Calibri"/>
      <family val="2"/>
    </font>
    <font>
      <b/>
      <sz val="14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FF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20">
    <xf numFmtId="0" fontId="0" fillId="0" borderId="0" xfId="0"/>
    <xf numFmtId="0" fontId="0" fillId="0" borderId="0" xfId="0" applyAlignment="1">
      <alignment horizontal="center" vertical="center"/>
    </xf>
    <xf numFmtId="165" fontId="0" fillId="0" borderId="4" xfId="1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horizontal="justify" vertical="center" wrapText="1"/>
    </xf>
    <xf numFmtId="0" fontId="5" fillId="0" borderId="8" xfId="0" applyFont="1" applyBorder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164" fontId="5" fillId="0" borderId="0" xfId="1" applyFont="1" applyFill="1" applyBorder="1" applyAlignment="1">
      <alignment vertical="center"/>
    </xf>
    <xf numFmtId="9" fontId="0" fillId="0" borderId="0" xfId="2" applyFont="1" applyFill="1" applyBorder="1" applyAlignment="1">
      <alignment vertical="center"/>
    </xf>
    <xf numFmtId="0" fontId="10" fillId="0" borderId="11" xfId="0" applyFont="1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15" fontId="9" fillId="0" borderId="10" xfId="0" applyNumberFormat="1" applyFont="1" applyBorder="1" applyAlignment="1">
      <alignment horizontal="justify" vertical="center" wrapText="1"/>
    </xf>
    <xf numFmtId="165" fontId="0" fillId="0" borderId="9" xfId="1" applyNumberFormat="1" applyFont="1" applyFill="1" applyBorder="1" applyAlignment="1">
      <alignment horizontal="center" vertical="center"/>
    </xf>
    <xf numFmtId="165" fontId="10" fillId="0" borderId="4" xfId="1" applyNumberFormat="1" applyFont="1" applyFill="1" applyBorder="1" applyAlignment="1">
      <alignment horizontal="justify" vertical="center"/>
    </xf>
    <xf numFmtId="165" fontId="10" fillId="0" borderId="12" xfId="1" applyNumberFormat="1" applyFont="1" applyFill="1" applyBorder="1" applyAlignment="1">
      <alignment horizontal="justify" vertical="center"/>
    </xf>
    <xf numFmtId="0" fontId="19" fillId="0" borderId="11" xfId="0" applyFont="1" applyBorder="1" applyAlignment="1">
      <alignment horizontal="justify" vertical="center" wrapText="1"/>
    </xf>
    <xf numFmtId="165" fontId="10" fillId="0" borderId="4" xfId="1" applyNumberFormat="1" applyFont="1" applyBorder="1" applyAlignment="1">
      <alignment horizontal="justify" vertical="center"/>
    </xf>
    <xf numFmtId="165" fontId="10" fillId="0" borderId="9" xfId="1" applyNumberFormat="1" applyFont="1" applyBorder="1" applyAlignment="1">
      <alignment horizontal="justify" vertical="center"/>
    </xf>
    <xf numFmtId="165" fontId="10" fillId="0" borderId="10" xfId="1" applyNumberFormat="1" applyFont="1" applyFill="1" applyBorder="1" applyAlignment="1">
      <alignment horizontal="justify" vertical="center"/>
    </xf>
    <xf numFmtId="165" fontId="10" fillId="0" borderId="4" xfId="1" applyNumberFormat="1" applyFont="1" applyFill="1" applyBorder="1" applyAlignment="1">
      <alignment vertical="center"/>
    </xf>
    <xf numFmtId="165" fontId="10" fillId="5" borderId="4" xfId="1" applyNumberFormat="1" applyFont="1" applyFill="1" applyBorder="1" applyAlignment="1">
      <alignment vertical="center"/>
    </xf>
    <xf numFmtId="165" fontId="0" fillId="5" borderId="4" xfId="1" applyNumberFormat="1" applyFont="1" applyFill="1" applyBorder="1" applyAlignment="1">
      <alignment horizontal="center" vertical="center"/>
    </xf>
    <xf numFmtId="0" fontId="17" fillId="5" borderId="11" xfId="0" applyFont="1" applyFill="1" applyBorder="1" applyAlignment="1">
      <alignment horizontal="center" vertical="center" wrapText="1"/>
    </xf>
    <xf numFmtId="165" fontId="10" fillId="5" borderId="12" xfId="1" applyNumberFormat="1" applyFont="1" applyFill="1" applyBorder="1" applyAlignment="1">
      <alignment horizontal="justify" vertical="center"/>
    </xf>
    <xf numFmtId="0" fontId="15" fillId="0" borderId="11" xfId="0" applyFont="1" applyBorder="1" applyAlignment="1">
      <alignment vertical="center" wrapText="1"/>
    </xf>
    <xf numFmtId="0" fontId="15" fillId="5" borderId="11" xfId="0" applyFont="1" applyFill="1" applyBorder="1" applyAlignment="1">
      <alignment vertical="center" wrapText="1"/>
    </xf>
    <xf numFmtId="0" fontId="15" fillId="5" borderId="11" xfId="0" applyFont="1" applyFill="1" applyBorder="1" applyAlignment="1">
      <alignment horizontal="left" vertical="center" wrapText="1"/>
    </xf>
    <xf numFmtId="165" fontId="10" fillId="5" borderId="9" xfId="1" applyNumberFormat="1" applyFont="1" applyFill="1" applyBorder="1" applyAlignment="1">
      <alignment vertical="center"/>
    </xf>
    <xf numFmtId="165" fontId="0" fillId="5" borderId="9" xfId="1" applyNumberFormat="1" applyFont="1" applyFill="1" applyBorder="1" applyAlignment="1">
      <alignment horizontal="center" vertical="center"/>
    </xf>
    <xf numFmtId="165" fontId="10" fillId="5" borderId="10" xfId="1" applyNumberFormat="1" applyFont="1" applyFill="1" applyBorder="1" applyAlignment="1">
      <alignment horizontal="justify" vertical="center"/>
    </xf>
    <xf numFmtId="0" fontId="15" fillId="5" borderId="21" xfId="0" applyFont="1" applyFill="1" applyBorder="1" applyAlignment="1">
      <alignment horizontal="left" vertical="center" wrapText="1"/>
    </xf>
    <xf numFmtId="165" fontId="10" fillId="5" borderId="22" xfId="1" applyNumberFormat="1" applyFont="1" applyFill="1" applyBorder="1" applyAlignment="1">
      <alignment vertical="center"/>
    </xf>
    <xf numFmtId="165" fontId="0" fillId="5" borderId="22" xfId="1" applyNumberFormat="1" applyFont="1" applyFill="1" applyBorder="1" applyAlignment="1">
      <alignment horizontal="center" vertical="center"/>
    </xf>
    <xf numFmtId="165" fontId="10" fillId="5" borderId="23" xfId="1" applyNumberFormat="1" applyFont="1" applyFill="1" applyBorder="1" applyAlignment="1">
      <alignment horizontal="justify" vertical="center"/>
    </xf>
    <xf numFmtId="0" fontId="15" fillId="5" borderId="8" xfId="0" applyFont="1" applyFill="1" applyBorder="1" applyAlignment="1">
      <alignment vertical="center" wrapText="1"/>
    </xf>
    <xf numFmtId="0" fontId="15" fillId="0" borderId="11" xfId="0" applyFont="1" applyBorder="1" applyAlignment="1">
      <alignment horizontal="left" vertical="center" wrapText="1"/>
    </xf>
    <xf numFmtId="0" fontId="17" fillId="5" borderId="11" xfId="0" applyFont="1" applyFill="1" applyBorder="1" applyAlignment="1">
      <alignment horizontal="left" vertical="center" wrapText="1"/>
    </xf>
    <xf numFmtId="0" fontId="1" fillId="3" borderId="13" xfId="0" applyFont="1" applyFill="1" applyBorder="1"/>
    <xf numFmtId="0" fontId="0" fillId="3" borderId="14" xfId="0" applyFill="1" applyBorder="1"/>
    <xf numFmtId="0" fontId="0" fillId="3" borderId="30" xfId="0" applyFill="1" applyBorder="1"/>
    <xf numFmtId="0" fontId="0" fillId="3" borderId="31" xfId="0" applyFill="1" applyBorder="1"/>
    <xf numFmtId="0" fontId="0" fillId="3" borderId="30" xfId="0" applyFill="1" applyBorder="1" applyAlignment="1">
      <alignment wrapText="1"/>
    </xf>
    <xf numFmtId="0" fontId="0" fillId="3" borderId="32" xfId="0" applyFill="1" applyBorder="1"/>
    <xf numFmtId="0" fontId="0" fillId="3" borderId="33" xfId="0" applyFill="1" applyBorder="1"/>
    <xf numFmtId="0" fontId="13" fillId="9" borderId="24" xfId="0" applyFont="1" applyFill="1" applyBorder="1" applyAlignment="1">
      <alignment horizontal="justify" vertical="center" wrapText="1"/>
    </xf>
    <xf numFmtId="164" fontId="12" fillId="9" borderId="25" xfId="1" applyFont="1" applyFill="1" applyBorder="1" applyAlignment="1">
      <alignment horizontal="center" vertical="center"/>
    </xf>
    <xf numFmtId="164" fontId="12" fillId="9" borderId="26" xfId="1" applyFont="1" applyFill="1" applyBorder="1" applyAlignment="1">
      <alignment horizontal="center" vertical="center"/>
    </xf>
    <xf numFmtId="0" fontId="25" fillId="10" borderId="24" xfId="0" applyFont="1" applyFill="1" applyBorder="1" applyAlignment="1">
      <alignment horizontal="right" vertical="center" wrapText="1"/>
    </xf>
    <xf numFmtId="164" fontId="25" fillId="10" borderId="25" xfId="1" applyFont="1" applyFill="1" applyBorder="1" applyAlignment="1">
      <alignment horizontal="center" vertical="center"/>
    </xf>
    <xf numFmtId="164" fontId="25" fillId="10" borderId="26" xfId="1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left" vertical="center" wrapText="1"/>
    </xf>
    <xf numFmtId="0" fontId="10" fillId="5" borderId="11" xfId="0" applyFont="1" applyFill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0" fillId="0" borderId="35" xfId="0" applyFont="1" applyBorder="1" applyAlignment="1">
      <alignment horizontal="justify" vertical="center" wrapText="1"/>
    </xf>
    <xf numFmtId="0" fontId="12" fillId="12" borderId="24" xfId="0" applyFont="1" applyFill="1" applyBorder="1" applyAlignment="1">
      <alignment horizontal="right" vertical="center" wrapText="1"/>
    </xf>
    <xf numFmtId="164" fontId="12" fillId="12" borderId="25" xfId="1" applyFont="1" applyFill="1" applyBorder="1" applyAlignment="1">
      <alignment horizontal="center" vertical="center"/>
    </xf>
    <xf numFmtId="164" fontId="12" fillId="12" borderId="26" xfId="1" applyFont="1" applyFill="1" applyBorder="1" applyAlignment="1">
      <alignment horizontal="center" vertical="center"/>
    </xf>
    <xf numFmtId="0" fontId="25" fillId="8" borderId="24" xfId="0" applyFont="1" applyFill="1" applyBorder="1" applyAlignment="1">
      <alignment horizontal="right" vertical="center" wrapText="1"/>
    </xf>
    <xf numFmtId="164" fontId="25" fillId="8" borderId="25" xfId="1" applyFont="1" applyFill="1" applyBorder="1" applyAlignment="1">
      <alignment horizontal="center" vertical="center"/>
    </xf>
    <xf numFmtId="164" fontId="25" fillId="8" borderId="26" xfId="1" applyFont="1" applyFill="1" applyBorder="1" applyAlignment="1">
      <alignment horizontal="center" vertical="center"/>
    </xf>
    <xf numFmtId="0" fontId="25" fillId="7" borderId="24" xfId="0" applyFont="1" applyFill="1" applyBorder="1" applyAlignment="1">
      <alignment horizontal="right" vertical="center" wrapText="1"/>
    </xf>
    <xf numFmtId="164" fontId="25" fillId="7" borderId="25" xfId="1" applyFont="1" applyFill="1" applyBorder="1" applyAlignment="1">
      <alignment horizontal="center" vertical="center"/>
    </xf>
    <xf numFmtId="164" fontId="25" fillId="7" borderId="26" xfId="1" applyFont="1" applyFill="1" applyBorder="1" applyAlignment="1">
      <alignment horizontal="center" vertical="center"/>
    </xf>
    <xf numFmtId="0" fontId="7" fillId="12" borderId="13" xfId="0" applyFont="1" applyFill="1" applyBorder="1" applyAlignment="1">
      <alignment horizontal="center" vertical="center" wrapText="1"/>
    </xf>
    <xf numFmtId="0" fontId="7" fillId="12" borderId="14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23" fillId="3" borderId="12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12" xfId="0" applyFont="1" applyFill="1" applyBorder="1" applyAlignment="1">
      <alignment horizontal="center" vertical="center" wrapText="1"/>
    </xf>
    <xf numFmtId="0" fontId="23" fillId="3" borderId="11" xfId="0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3" fillId="3" borderId="12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12" xfId="0" applyFont="1" applyFill="1" applyBorder="1" applyAlignment="1">
      <alignment horizontal="center" vertical="center" wrapText="1"/>
    </xf>
    <xf numFmtId="0" fontId="11" fillId="11" borderId="5" xfId="0" applyFont="1" applyFill="1" applyBorder="1" applyAlignment="1">
      <alignment horizontal="center" vertical="center"/>
    </xf>
    <xf numFmtId="0" fontId="11" fillId="11" borderId="6" xfId="0" applyFont="1" applyFill="1" applyBorder="1" applyAlignment="1">
      <alignment horizontal="center" vertical="center"/>
    </xf>
    <xf numFmtId="0" fontId="11" fillId="11" borderId="7" xfId="0" applyFont="1" applyFill="1" applyBorder="1" applyAlignment="1">
      <alignment horizontal="center" vertical="center"/>
    </xf>
    <xf numFmtId="0" fontId="7" fillId="8" borderId="13" xfId="0" applyFont="1" applyFill="1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10" borderId="13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/>
    </xf>
    <xf numFmtId="0" fontId="7" fillId="11" borderId="13" xfId="0" applyFont="1" applyFill="1" applyBorder="1" applyAlignment="1">
      <alignment horizontal="center" vertical="center" wrapText="1"/>
    </xf>
    <xf numFmtId="0" fontId="7" fillId="11" borderId="14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1" fillId="12" borderId="27" xfId="0" applyFont="1" applyFill="1" applyBorder="1" applyAlignment="1">
      <alignment horizontal="center" vertical="center"/>
    </xf>
    <xf numFmtId="0" fontId="11" fillId="12" borderId="28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23" fillId="3" borderId="5" xfId="0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 vertical="center"/>
    </xf>
    <xf numFmtId="0" fontId="23" fillId="3" borderId="7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22" fillId="3" borderId="5" xfId="0" applyFont="1" applyFill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0" fontId="23" fillId="3" borderId="5" xfId="0" applyFont="1" applyFill="1" applyBorder="1" applyAlignment="1">
      <alignment horizontal="center" vertical="center" wrapText="1"/>
    </xf>
    <xf numFmtId="0" fontId="23" fillId="3" borderId="6" xfId="0" applyFont="1" applyFill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1" fillId="8" borderId="27" xfId="0" applyFont="1" applyFill="1" applyBorder="1" applyAlignment="1">
      <alignment horizontal="center" vertical="center"/>
    </xf>
    <xf numFmtId="0" fontId="11" fillId="8" borderId="28" xfId="0" applyFont="1" applyFill="1" applyBorder="1" applyAlignment="1">
      <alignment horizontal="center" vertical="center"/>
    </xf>
    <xf numFmtId="0" fontId="11" fillId="8" borderId="29" xfId="0" applyFont="1" applyFill="1" applyBorder="1" applyAlignment="1">
      <alignment horizontal="center" vertical="center"/>
    </xf>
    <xf numFmtId="0" fontId="26" fillId="10" borderId="5" xfId="0" applyFont="1" applyFill="1" applyBorder="1" applyAlignment="1">
      <alignment horizontal="center" vertical="center"/>
    </xf>
    <xf numFmtId="0" fontId="26" fillId="10" borderId="6" xfId="0" applyFont="1" applyFill="1" applyBorder="1" applyAlignment="1">
      <alignment horizontal="center" vertical="center"/>
    </xf>
    <xf numFmtId="0" fontId="26" fillId="10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4" borderId="34" xfId="0" applyFont="1" applyFill="1" applyBorder="1" applyAlignment="1">
      <alignment horizont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052B9-EFA4-410A-8FB5-51DA62933E14}">
  <sheetPr>
    <pageSetUpPr fitToPage="1"/>
  </sheetPr>
  <dimension ref="A1:D103"/>
  <sheetViews>
    <sheetView tabSelected="1" zoomScale="120" zoomScaleNormal="120" workbookViewId="0">
      <selection sqref="A1:D1"/>
    </sheetView>
  </sheetViews>
  <sheetFormatPr baseColWidth="10" defaultRowHeight="15"/>
  <cols>
    <col min="1" max="1" width="83.7109375" customWidth="1"/>
    <col min="2" max="2" width="20.140625" customWidth="1"/>
    <col min="3" max="3" width="20.140625" style="1" customWidth="1"/>
    <col min="4" max="4" width="20.140625" customWidth="1"/>
    <col min="5" max="5" width="19.28515625" customWidth="1"/>
  </cols>
  <sheetData>
    <row r="1" spans="1:4" ht="117.75" customHeight="1">
      <c r="A1" s="109" t="s">
        <v>60</v>
      </c>
      <c r="B1" s="110"/>
      <c r="C1" s="110"/>
      <c r="D1" s="111"/>
    </row>
    <row r="2" spans="1:4" ht="21" customHeight="1">
      <c r="A2" s="119" t="s">
        <v>52</v>
      </c>
      <c r="B2" s="119"/>
      <c r="C2" s="119"/>
      <c r="D2" s="119"/>
    </row>
    <row r="3" spans="1:4" ht="16.149999999999999" customHeight="1" thickBot="1">
      <c r="A3" s="118"/>
      <c r="B3" s="118"/>
    </row>
    <row r="4" spans="1:4" ht="30" customHeight="1">
      <c r="A4" s="95" t="s">
        <v>0</v>
      </c>
      <c r="B4" s="97" t="s">
        <v>1</v>
      </c>
      <c r="C4" s="97" t="s">
        <v>5</v>
      </c>
      <c r="D4" s="99" t="s">
        <v>2</v>
      </c>
    </row>
    <row r="5" spans="1:4" ht="10.5" customHeight="1" thickBot="1">
      <c r="A5" s="96"/>
      <c r="B5" s="98"/>
      <c r="C5" s="98"/>
      <c r="D5" s="100"/>
    </row>
    <row r="6" spans="1:4" ht="15.75" thickBot="1">
      <c r="A6" s="5"/>
      <c r="B6" s="6"/>
      <c r="C6" s="5"/>
      <c r="D6" s="6"/>
    </row>
    <row r="7" spans="1:4" ht="21.75" customHeight="1" thickBot="1">
      <c r="A7" s="112" t="s">
        <v>27</v>
      </c>
      <c r="B7" s="113"/>
      <c r="C7" s="113"/>
      <c r="D7" s="114"/>
    </row>
    <row r="8" spans="1:4" ht="21.75" customHeight="1">
      <c r="A8" s="92" t="s">
        <v>12</v>
      </c>
      <c r="B8" s="93"/>
      <c r="C8" s="93"/>
      <c r="D8" s="94"/>
    </row>
    <row r="9" spans="1:4" ht="75">
      <c r="A9" s="17" t="s">
        <v>26</v>
      </c>
      <c r="B9" s="15">
        <v>0</v>
      </c>
      <c r="C9" s="2">
        <f>B9*5.5%</f>
        <v>0</v>
      </c>
      <c r="D9" s="16">
        <f>C9+B9</f>
        <v>0</v>
      </c>
    </row>
    <row r="10" spans="1:4" ht="15.75" thickBot="1">
      <c r="A10" s="55" t="s">
        <v>36</v>
      </c>
      <c r="B10" s="15">
        <v>0</v>
      </c>
      <c r="C10" s="2">
        <f>B10*5.5%</f>
        <v>0</v>
      </c>
      <c r="D10" s="16">
        <f>C10+B10</f>
        <v>0</v>
      </c>
    </row>
    <row r="11" spans="1:4" ht="21.75" customHeight="1">
      <c r="A11" s="101" t="s">
        <v>22</v>
      </c>
      <c r="B11" s="102"/>
      <c r="C11" s="102"/>
      <c r="D11" s="103"/>
    </row>
    <row r="12" spans="1:4" ht="99" customHeight="1">
      <c r="A12" s="76" t="s">
        <v>53</v>
      </c>
      <c r="B12" s="104"/>
      <c r="C12" s="104"/>
      <c r="D12" s="105"/>
    </row>
    <row r="13" spans="1:4">
      <c r="A13" s="17" t="s">
        <v>28</v>
      </c>
      <c r="B13" s="15">
        <v>0</v>
      </c>
      <c r="C13" s="2">
        <f>B13*5.5%</f>
        <v>0</v>
      </c>
      <c r="D13" s="16">
        <f>C13+B13</f>
        <v>0</v>
      </c>
    </row>
    <row r="14" spans="1:4">
      <c r="A14" s="17" t="s">
        <v>29</v>
      </c>
      <c r="B14" s="15">
        <v>0</v>
      </c>
      <c r="C14" s="2">
        <f>B14*5.5%</f>
        <v>0</v>
      </c>
      <c r="D14" s="16">
        <f>C14+B14</f>
        <v>0</v>
      </c>
    </row>
    <row r="15" spans="1:4" ht="15.75" thickBot="1">
      <c r="A15" s="17" t="s">
        <v>30</v>
      </c>
      <c r="B15" s="18">
        <v>0</v>
      </c>
      <c r="C15" s="2">
        <f t="shared" ref="C15:C21" si="0">B15*5.5%</f>
        <v>0</v>
      </c>
      <c r="D15" s="16">
        <f t="shared" ref="D15:D21" si="1">C15+B15</f>
        <v>0</v>
      </c>
    </row>
    <row r="16" spans="1:4" ht="21.75" customHeight="1">
      <c r="A16" s="106" t="s">
        <v>14</v>
      </c>
      <c r="B16" s="107"/>
      <c r="C16" s="107"/>
      <c r="D16" s="108"/>
    </row>
    <row r="17" spans="1:4" ht="15.75" thickBot="1">
      <c r="A17" s="36" t="s">
        <v>13</v>
      </c>
      <c r="B17" s="19">
        <v>0</v>
      </c>
      <c r="C17" s="14">
        <f t="shared" ref="C17" si="2">B17*5.5%</f>
        <v>0</v>
      </c>
      <c r="D17" s="20">
        <f t="shared" ref="D17" si="3">C17+B17</f>
        <v>0</v>
      </c>
    </row>
    <row r="18" spans="1:4" ht="21.75" customHeight="1">
      <c r="A18" s="106" t="s">
        <v>15</v>
      </c>
      <c r="B18" s="107"/>
      <c r="C18" s="107"/>
      <c r="D18" s="108"/>
    </row>
    <row r="19" spans="1:4" ht="105">
      <c r="A19" s="52" t="s">
        <v>31</v>
      </c>
      <c r="B19" s="29">
        <v>0</v>
      </c>
      <c r="C19" s="30">
        <f t="shared" si="0"/>
        <v>0</v>
      </c>
      <c r="D19" s="31">
        <f t="shared" si="1"/>
        <v>0</v>
      </c>
    </row>
    <row r="20" spans="1:4" ht="21">
      <c r="A20" s="106" t="s">
        <v>16</v>
      </c>
      <c r="B20" s="107"/>
      <c r="C20" s="107"/>
      <c r="D20" s="108"/>
    </row>
    <row r="21" spans="1:4" ht="105.75" thickBot="1">
      <c r="A21" s="32" t="s">
        <v>56</v>
      </c>
      <c r="B21" s="33">
        <v>0</v>
      </c>
      <c r="C21" s="34">
        <f t="shared" si="0"/>
        <v>0</v>
      </c>
      <c r="D21" s="35">
        <f t="shared" si="1"/>
        <v>0</v>
      </c>
    </row>
    <row r="22" spans="1:4" ht="19.5" thickBot="1">
      <c r="A22" s="59" t="s">
        <v>25</v>
      </c>
      <c r="B22" s="60">
        <f>B9+B13+B14+B15+B17+B19+B21</f>
        <v>0</v>
      </c>
      <c r="C22" s="60">
        <f>B22*5.5%</f>
        <v>0</v>
      </c>
      <c r="D22" s="61">
        <f>C22+B22</f>
        <v>0</v>
      </c>
    </row>
    <row r="23" spans="1:4" ht="30.75" thickBot="1">
      <c r="A23" s="46" t="s">
        <v>9</v>
      </c>
      <c r="B23" s="48"/>
      <c r="C23" s="47">
        <f>B23*5.5%</f>
        <v>0</v>
      </c>
      <c r="D23" s="48">
        <f>C23+B23</f>
        <v>0</v>
      </c>
    </row>
    <row r="24" spans="1:4" ht="34.5" customHeight="1" thickBot="1">
      <c r="A24" s="7"/>
      <c r="B24" s="8"/>
      <c r="C24" s="9"/>
      <c r="D24" s="8"/>
    </row>
    <row r="25" spans="1:4" ht="21.75" customHeight="1">
      <c r="A25" s="115" t="s">
        <v>32</v>
      </c>
      <c r="B25" s="116"/>
      <c r="C25" s="116"/>
      <c r="D25" s="117"/>
    </row>
    <row r="26" spans="1:4" ht="21.75" customHeight="1">
      <c r="A26" s="67" t="s">
        <v>12</v>
      </c>
      <c r="B26" s="68"/>
      <c r="C26" s="68"/>
      <c r="D26" s="69"/>
    </row>
    <row r="27" spans="1:4" ht="30">
      <c r="A27" s="28" t="s">
        <v>17</v>
      </c>
      <c r="B27" s="22">
        <v>0</v>
      </c>
      <c r="C27" s="23">
        <f>B27*5.5%</f>
        <v>0</v>
      </c>
      <c r="D27" s="25">
        <f>B27+C27</f>
        <v>0</v>
      </c>
    </row>
    <row r="28" spans="1:4" ht="21.75" customHeight="1">
      <c r="A28" s="70" t="s">
        <v>22</v>
      </c>
      <c r="B28" s="71"/>
      <c r="C28" s="71"/>
      <c r="D28" s="72"/>
    </row>
    <row r="29" spans="1:4" ht="33.75" customHeight="1">
      <c r="A29" s="76" t="s">
        <v>33</v>
      </c>
      <c r="B29" s="77"/>
      <c r="C29" s="77"/>
      <c r="D29" s="78"/>
    </row>
    <row r="30" spans="1:4">
      <c r="A30" s="10" t="s">
        <v>23</v>
      </c>
      <c r="B30" s="15">
        <v>0</v>
      </c>
      <c r="C30" s="2">
        <f>B30*5.5%</f>
        <v>0</v>
      </c>
      <c r="D30" s="16">
        <f>C30+B30</f>
        <v>0</v>
      </c>
    </row>
    <row r="31" spans="1:4">
      <c r="A31" s="10" t="s">
        <v>10</v>
      </c>
      <c r="B31" s="15">
        <v>0</v>
      </c>
      <c r="C31" s="2">
        <f>B31*5.5%</f>
        <v>0</v>
      </c>
      <c r="D31" s="16">
        <f>C31+B31</f>
        <v>0</v>
      </c>
    </row>
    <row r="32" spans="1:4" ht="21.75" customHeight="1">
      <c r="A32" s="73" t="s">
        <v>14</v>
      </c>
      <c r="B32" s="74"/>
      <c r="C32" s="74"/>
      <c r="D32" s="75"/>
    </row>
    <row r="33" spans="1:4" ht="15.75">
      <c r="A33" s="24" t="s">
        <v>18</v>
      </c>
      <c r="B33" s="22">
        <v>0</v>
      </c>
      <c r="C33" s="23">
        <f t="shared" ref="C33:C35" si="4">B33*5.5%</f>
        <v>0</v>
      </c>
      <c r="D33" s="25">
        <f t="shared" ref="D33:D35" si="5">C33+B33</f>
        <v>0</v>
      </c>
    </row>
    <row r="34" spans="1:4" ht="21.75" customHeight="1">
      <c r="A34" s="73" t="s">
        <v>15</v>
      </c>
      <c r="B34" s="74"/>
      <c r="C34" s="74"/>
      <c r="D34" s="75"/>
    </row>
    <row r="35" spans="1:4" ht="75">
      <c r="A35" s="27" t="s">
        <v>57</v>
      </c>
      <c r="B35" s="22">
        <v>0</v>
      </c>
      <c r="C35" s="23">
        <f t="shared" si="4"/>
        <v>0</v>
      </c>
      <c r="D35" s="25">
        <f t="shared" si="5"/>
        <v>0</v>
      </c>
    </row>
    <row r="36" spans="1:4" ht="21">
      <c r="A36" s="73" t="s">
        <v>16</v>
      </c>
      <c r="B36" s="74"/>
      <c r="C36" s="74"/>
      <c r="D36" s="75"/>
    </row>
    <row r="37" spans="1:4" ht="135.75" thickBot="1">
      <c r="A37" s="53" t="s">
        <v>55</v>
      </c>
      <c r="B37" s="22">
        <v>0</v>
      </c>
      <c r="C37" s="23">
        <f t="shared" ref="C37" si="6">B37*5.5%</f>
        <v>0</v>
      </c>
      <c r="D37" s="25">
        <f t="shared" ref="D37" si="7">C37+B37</f>
        <v>0</v>
      </c>
    </row>
    <row r="38" spans="1:4" ht="21.75" customHeight="1" thickBot="1">
      <c r="A38" s="49" t="s">
        <v>34</v>
      </c>
      <c r="B38" s="50">
        <f>B27+B30+B31+B33+B35+B37</f>
        <v>0</v>
      </c>
      <c r="C38" s="50">
        <f>B38*5.5%</f>
        <v>0</v>
      </c>
      <c r="D38" s="51">
        <f>B38+C38</f>
        <v>0</v>
      </c>
    </row>
    <row r="39" spans="1:4" ht="35.25" customHeight="1" thickBot="1">
      <c r="A39" s="7"/>
      <c r="B39" s="8"/>
      <c r="C39" s="9"/>
      <c r="D39" s="8"/>
    </row>
    <row r="40" spans="1:4" ht="21.75" customHeight="1">
      <c r="A40" s="79" t="s">
        <v>35</v>
      </c>
      <c r="B40" s="80"/>
      <c r="C40" s="80"/>
      <c r="D40" s="81"/>
    </row>
    <row r="41" spans="1:4" ht="21.75" customHeight="1">
      <c r="A41" s="67" t="s">
        <v>12</v>
      </c>
      <c r="B41" s="68"/>
      <c r="C41" s="68"/>
      <c r="D41" s="69"/>
    </row>
    <row r="42" spans="1:4" ht="30">
      <c r="A42" s="37" t="s">
        <v>17</v>
      </c>
      <c r="B42" s="21">
        <v>0</v>
      </c>
      <c r="C42" s="2">
        <f>B42*5.5%</f>
        <v>0</v>
      </c>
      <c r="D42" s="16">
        <f>B42+C42</f>
        <v>0</v>
      </c>
    </row>
    <row r="43" spans="1:4" ht="21.75" customHeight="1">
      <c r="A43" s="70" t="s">
        <v>22</v>
      </c>
      <c r="B43" s="71"/>
      <c r="C43" s="71"/>
      <c r="D43" s="72"/>
    </row>
    <row r="44" spans="1:4">
      <c r="A44" s="37" t="s">
        <v>24</v>
      </c>
      <c r="B44" s="21">
        <v>0</v>
      </c>
      <c r="C44" s="2">
        <f>B44*5.5%</f>
        <v>0</v>
      </c>
      <c r="D44" s="16">
        <f>C44+B44</f>
        <v>0</v>
      </c>
    </row>
    <row r="45" spans="1:4" ht="21.75" customHeight="1">
      <c r="A45" s="73" t="s">
        <v>14</v>
      </c>
      <c r="B45" s="74"/>
      <c r="C45" s="74"/>
      <c r="D45" s="75"/>
    </row>
    <row r="46" spans="1:4" ht="15.75">
      <c r="A46" s="38" t="s">
        <v>18</v>
      </c>
      <c r="B46" s="22">
        <v>0</v>
      </c>
      <c r="C46" s="23">
        <f t="shared" ref="C46" si="8">B46*5.5%</f>
        <v>0</v>
      </c>
      <c r="D46" s="25">
        <f t="shared" ref="D46" si="9">C46+B46</f>
        <v>0</v>
      </c>
    </row>
    <row r="47" spans="1:4" ht="21.75" customHeight="1">
      <c r="A47" s="73" t="s">
        <v>15</v>
      </c>
      <c r="B47" s="74"/>
      <c r="C47" s="74"/>
      <c r="D47" s="75"/>
    </row>
    <row r="48" spans="1:4" ht="60">
      <c r="A48" s="26" t="s">
        <v>58</v>
      </c>
      <c r="B48" s="21">
        <v>0</v>
      </c>
      <c r="C48" s="2">
        <f t="shared" ref="C48" si="10">B48*5.5%</f>
        <v>0</v>
      </c>
      <c r="D48" s="16">
        <f t="shared" ref="D48" si="11">C48+B48</f>
        <v>0</v>
      </c>
    </row>
    <row r="49" spans="1:4" ht="21.75" customHeight="1">
      <c r="A49" s="73" t="s">
        <v>16</v>
      </c>
      <c r="B49" s="74"/>
      <c r="C49" s="74"/>
      <c r="D49" s="75"/>
    </row>
    <row r="50" spans="1:4" ht="60.75" thickBot="1">
      <c r="A50" s="54" t="s">
        <v>54</v>
      </c>
      <c r="B50" s="21">
        <v>0</v>
      </c>
      <c r="C50" s="2">
        <f t="shared" ref="C50" si="12">B50*5.5%</f>
        <v>0</v>
      </c>
      <c r="D50" s="16">
        <f t="shared" ref="D50" si="13">C50+B50</f>
        <v>0</v>
      </c>
    </row>
    <row r="51" spans="1:4" ht="21.75" customHeight="1" thickBot="1">
      <c r="A51" s="62" t="s">
        <v>37</v>
      </c>
      <c r="B51" s="63">
        <f>B42+B44+B46+B48+B50</f>
        <v>0</v>
      </c>
      <c r="C51" s="63">
        <f>B51*5.5%</f>
        <v>0</v>
      </c>
      <c r="D51" s="64">
        <f>B51+C51</f>
        <v>0</v>
      </c>
    </row>
    <row r="52" spans="1:4" ht="29.25" customHeight="1" thickBot="1">
      <c r="A52" s="7"/>
      <c r="B52" s="8"/>
      <c r="C52" s="9"/>
      <c r="D52" s="8"/>
    </row>
    <row r="53" spans="1:4" ht="30" customHeight="1">
      <c r="A53" s="95" t="s">
        <v>0</v>
      </c>
      <c r="B53" s="97" t="s">
        <v>1</v>
      </c>
      <c r="C53" s="97" t="s">
        <v>48</v>
      </c>
      <c r="D53" s="99" t="s">
        <v>2</v>
      </c>
    </row>
    <row r="54" spans="1:4" ht="10.5" customHeight="1" thickBot="1">
      <c r="A54" s="96"/>
      <c r="B54" s="98"/>
      <c r="C54" s="98"/>
      <c r="D54" s="100"/>
    </row>
    <row r="55" spans="1:4" ht="21.75" customHeight="1" thickBot="1">
      <c r="A55" s="89" t="s">
        <v>39</v>
      </c>
      <c r="B55" s="90"/>
      <c r="C55" s="90"/>
      <c r="D55" s="91"/>
    </row>
    <row r="56" spans="1:4" ht="21.75" customHeight="1">
      <c r="A56" s="92" t="s">
        <v>12</v>
      </c>
      <c r="B56" s="93"/>
      <c r="C56" s="93"/>
      <c r="D56" s="94"/>
    </row>
    <row r="57" spans="1:4" ht="60">
      <c r="A57" s="17" t="s">
        <v>41</v>
      </c>
      <c r="B57" s="15">
        <v>0</v>
      </c>
      <c r="C57" s="2">
        <f>B57*20%</f>
        <v>0</v>
      </c>
      <c r="D57" s="16">
        <f>C57+B57</f>
        <v>0</v>
      </c>
    </row>
    <row r="58" spans="1:4" ht="15.75" thickBot="1">
      <c r="A58" s="55" t="s">
        <v>42</v>
      </c>
      <c r="B58" s="15">
        <v>0</v>
      </c>
      <c r="C58" s="2">
        <f>B58*20%</f>
        <v>0</v>
      </c>
      <c r="D58" s="16">
        <f>C58+B58</f>
        <v>0</v>
      </c>
    </row>
    <row r="59" spans="1:4" ht="21.75" customHeight="1">
      <c r="A59" s="101" t="s">
        <v>22</v>
      </c>
      <c r="B59" s="102"/>
      <c r="C59" s="102"/>
      <c r="D59" s="103"/>
    </row>
    <row r="60" spans="1:4" ht="80.25" customHeight="1">
      <c r="A60" s="76" t="s">
        <v>43</v>
      </c>
      <c r="B60" s="104"/>
      <c r="C60" s="104"/>
      <c r="D60" s="105"/>
    </row>
    <row r="61" spans="1:4">
      <c r="A61" s="17" t="s">
        <v>44</v>
      </c>
      <c r="B61" s="15">
        <v>0</v>
      </c>
      <c r="C61" s="2">
        <f>B61*20%</f>
        <v>0</v>
      </c>
      <c r="D61" s="16">
        <f>C61+B61</f>
        <v>0</v>
      </c>
    </row>
    <row r="62" spans="1:4" ht="15.75" thickBot="1">
      <c r="A62" s="17" t="s">
        <v>45</v>
      </c>
      <c r="B62" s="15">
        <v>0</v>
      </c>
      <c r="C62" s="2">
        <f>B62*20%</f>
        <v>0</v>
      </c>
      <c r="D62" s="16">
        <f>C62+B62</f>
        <v>0</v>
      </c>
    </row>
    <row r="63" spans="1:4" ht="21.75" customHeight="1">
      <c r="A63" s="106" t="s">
        <v>14</v>
      </c>
      <c r="B63" s="107"/>
      <c r="C63" s="107"/>
      <c r="D63" s="108"/>
    </row>
    <row r="64" spans="1:4" ht="15.75" thickBot="1">
      <c r="A64" s="36" t="s">
        <v>46</v>
      </c>
      <c r="B64" s="19">
        <v>0</v>
      </c>
      <c r="C64" s="14">
        <f>B64*20%</f>
        <v>0</v>
      </c>
      <c r="D64" s="20">
        <f t="shared" ref="D64" si="14">C64+B64</f>
        <v>0</v>
      </c>
    </row>
    <row r="65" spans="1:4" ht="21.75" customHeight="1">
      <c r="A65" s="106" t="s">
        <v>15</v>
      </c>
      <c r="B65" s="107"/>
      <c r="C65" s="107"/>
      <c r="D65" s="108"/>
    </row>
    <row r="66" spans="1:4" ht="75.75" thickBot="1">
      <c r="A66" s="52" t="s">
        <v>59</v>
      </c>
      <c r="B66" s="29">
        <v>0</v>
      </c>
      <c r="C66" s="30">
        <f>B66*20%</f>
        <v>0</v>
      </c>
      <c r="D66" s="31">
        <f t="shared" ref="D66" si="15">C66+B66</f>
        <v>0</v>
      </c>
    </row>
    <row r="67" spans="1:4" ht="21">
      <c r="A67" s="106" t="s">
        <v>16</v>
      </c>
      <c r="B67" s="107"/>
      <c r="C67" s="107"/>
      <c r="D67" s="108"/>
    </row>
    <row r="68" spans="1:4" ht="86.25" customHeight="1" thickBot="1">
      <c r="A68" s="32" t="s">
        <v>47</v>
      </c>
      <c r="B68" s="33">
        <v>0</v>
      </c>
      <c r="C68" s="34">
        <f>B68*20%</f>
        <v>0</v>
      </c>
      <c r="D68" s="35">
        <f t="shared" ref="D68" si="16">C68+B68</f>
        <v>0</v>
      </c>
    </row>
    <row r="69" spans="1:4" ht="19.5" thickBot="1">
      <c r="A69" s="56" t="s">
        <v>25</v>
      </c>
      <c r="B69" s="57">
        <f>B57+B61+B62+B64+B66+B68</f>
        <v>0</v>
      </c>
      <c r="C69" s="57">
        <f>B69*20%</f>
        <v>0</v>
      </c>
      <c r="D69" s="58">
        <f>C69+B69</f>
        <v>0</v>
      </c>
    </row>
    <row r="70" spans="1:4" ht="30.75" thickBot="1">
      <c r="A70" s="46" t="s">
        <v>40</v>
      </c>
      <c r="B70" s="48"/>
      <c r="C70" s="47">
        <f>B70*20%</f>
        <v>0</v>
      </c>
      <c r="D70" s="48">
        <f>C70+B70</f>
        <v>0</v>
      </c>
    </row>
    <row r="71" spans="1:4">
      <c r="A71" s="7"/>
      <c r="B71" s="8"/>
      <c r="C71" s="9"/>
      <c r="D71" s="8"/>
    </row>
    <row r="72" spans="1:4" ht="69" customHeight="1">
      <c r="A72" s="88" t="s">
        <v>19</v>
      </c>
      <c r="B72" s="88"/>
      <c r="C72" s="88"/>
      <c r="D72" s="88"/>
    </row>
    <row r="73" spans="1:4" ht="15.75" thickBot="1"/>
    <row r="74" spans="1:4">
      <c r="A74" s="82" t="s">
        <v>49</v>
      </c>
      <c r="B74" s="83"/>
    </row>
    <row r="75" spans="1:4" ht="13.5" customHeight="1">
      <c r="A75" s="3" t="s">
        <v>6</v>
      </c>
      <c r="B75" s="11"/>
    </row>
    <row r="76" spans="1:4" ht="13.5" customHeight="1">
      <c r="A76" s="3" t="s">
        <v>7</v>
      </c>
      <c r="B76" s="12"/>
    </row>
    <row r="77" spans="1:4" ht="13.5" customHeight="1" thickBot="1">
      <c r="A77" s="4" t="s">
        <v>8</v>
      </c>
      <c r="B77" s="13"/>
    </row>
    <row r="78" spans="1:4" ht="9.75" customHeight="1" thickBot="1"/>
    <row r="79" spans="1:4">
      <c r="A79" s="84" t="s">
        <v>50</v>
      </c>
      <c r="B79" s="85"/>
    </row>
    <row r="80" spans="1:4">
      <c r="A80" s="3" t="s">
        <v>11</v>
      </c>
      <c r="B80" s="11"/>
    </row>
    <row r="81" spans="1:2">
      <c r="A81" s="3" t="s">
        <v>7</v>
      </c>
      <c r="B81" s="12"/>
    </row>
    <row r="82" spans="1:2" ht="15.75" thickBot="1">
      <c r="A82" s="4" t="s">
        <v>8</v>
      </c>
      <c r="B82" s="13"/>
    </row>
    <row r="83" spans="1:2" ht="9.75" customHeight="1" thickBot="1"/>
    <row r="84" spans="1:2">
      <c r="A84" s="86" t="s">
        <v>38</v>
      </c>
      <c r="B84" s="87"/>
    </row>
    <row r="85" spans="1:2">
      <c r="A85" s="3" t="s">
        <v>6</v>
      </c>
      <c r="B85" s="11"/>
    </row>
    <row r="86" spans="1:2">
      <c r="A86" s="3" t="s">
        <v>7</v>
      </c>
      <c r="B86" s="12"/>
    </row>
    <row r="87" spans="1:2" ht="15.75" thickBot="1">
      <c r="A87" s="4" t="s">
        <v>8</v>
      </c>
      <c r="B87" s="13"/>
    </row>
    <row r="88" spans="1:2" ht="9.75" customHeight="1" thickBot="1"/>
    <row r="89" spans="1:2">
      <c r="A89" s="65" t="s">
        <v>51</v>
      </c>
      <c r="B89" s="66"/>
    </row>
    <row r="90" spans="1:2">
      <c r="A90" s="3" t="s">
        <v>6</v>
      </c>
      <c r="B90" s="11"/>
    </row>
    <row r="91" spans="1:2">
      <c r="A91" s="3" t="s">
        <v>7</v>
      </c>
      <c r="B91" s="12"/>
    </row>
    <row r="92" spans="1:2" ht="15.75" thickBot="1">
      <c r="A92" s="4" t="s">
        <v>8</v>
      </c>
      <c r="B92" s="13"/>
    </row>
    <row r="93" spans="1:2" ht="15.75" thickBot="1"/>
    <row r="94" spans="1:2">
      <c r="A94" s="39" t="s">
        <v>20</v>
      </c>
      <c r="B94" s="40"/>
    </row>
    <row r="95" spans="1:2">
      <c r="A95" s="41" t="s">
        <v>3</v>
      </c>
      <c r="B95" s="42"/>
    </row>
    <row r="96" spans="1:2">
      <c r="A96" s="41" t="s">
        <v>4</v>
      </c>
      <c r="B96" s="42"/>
    </row>
    <row r="97" spans="1:2" ht="30">
      <c r="A97" s="43" t="s">
        <v>21</v>
      </c>
      <c r="B97" s="42"/>
    </row>
    <row r="98" spans="1:2">
      <c r="A98" s="41"/>
      <c r="B98" s="42"/>
    </row>
    <row r="99" spans="1:2">
      <c r="A99" s="41"/>
      <c r="B99" s="42"/>
    </row>
    <row r="100" spans="1:2" ht="15.75" thickBot="1">
      <c r="A100" s="44"/>
      <c r="B100" s="45"/>
    </row>
    <row r="102" spans="1:2" ht="30" customHeight="1"/>
    <row r="103" spans="1:2" ht="30" customHeight="1"/>
  </sheetData>
  <mergeCells count="43">
    <mergeCell ref="A1:D1"/>
    <mergeCell ref="C4:C5"/>
    <mergeCell ref="D4:D5"/>
    <mergeCell ref="A7:D7"/>
    <mergeCell ref="A25:D25"/>
    <mergeCell ref="A18:D18"/>
    <mergeCell ref="A20:D20"/>
    <mergeCell ref="A3:B3"/>
    <mergeCell ref="A4:A5"/>
    <mergeCell ref="B4:B5"/>
    <mergeCell ref="A12:D12"/>
    <mergeCell ref="A8:D8"/>
    <mergeCell ref="A2:D2"/>
    <mergeCell ref="A11:D11"/>
    <mergeCell ref="A16:D16"/>
    <mergeCell ref="A59:D59"/>
    <mergeCell ref="A60:D60"/>
    <mergeCell ref="A63:D63"/>
    <mergeCell ref="A65:D65"/>
    <mergeCell ref="A67:D67"/>
    <mergeCell ref="A49:D49"/>
    <mergeCell ref="A55:D55"/>
    <mergeCell ref="A56:D56"/>
    <mergeCell ref="A53:A54"/>
    <mergeCell ref="B53:B54"/>
    <mergeCell ref="C53:C54"/>
    <mergeCell ref="D53:D54"/>
    <mergeCell ref="A89:B89"/>
    <mergeCell ref="A26:D26"/>
    <mergeCell ref="A43:D43"/>
    <mergeCell ref="A34:D34"/>
    <mergeCell ref="A36:D36"/>
    <mergeCell ref="A41:D41"/>
    <mergeCell ref="A29:D29"/>
    <mergeCell ref="A40:D40"/>
    <mergeCell ref="A28:D28"/>
    <mergeCell ref="A32:D32"/>
    <mergeCell ref="A74:B74"/>
    <mergeCell ref="A79:B79"/>
    <mergeCell ref="A84:B84"/>
    <mergeCell ref="A72:D72"/>
    <mergeCell ref="A45:D45"/>
    <mergeCell ref="A47:D47"/>
  </mergeCells>
  <pageMargins left="0.23622047244094491" right="0.23622047244094491" top="0.74803149606299213" bottom="0.74803149606299213" header="0.31496062992125984" footer="0.31496062992125984"/>
  <pageSetup paperSize="8" scale="99" fitToHeight="0" orientation="portrait" r:id="rId1"/>
  <headerFooter>
    <oddFooter>&amp;C&amp;"Calibri,Normal"&amp;K000000DPGF - IMPRESSION EDITIONS 2025 –  janvier 2025&amp;R&amp;P</oddFooter>
  </headerFooter>
  <rowBreaks count="2" manualBreakCount="2">
    <brk id="23" max="16383" man="1"/>
    <brk id="5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892164C827AB4E8E1E8DC2D8B4635E" ma:contentTypeVersion="15" ma:contentTypeDescription="Crée un document." ma:contentTypeScope="" ma:versionID="341067a8c09314607e1e58ddc93e59b7">
  <xsd:schema xmlns:xsd="http://www.w3.org/2001/XMLSchema" xmlns:xs="http://www.w3.org/2001/XMLSchema" xmlns:p="http://schemas.microsoft.com/office/2006/metadata/properties" xmlns:ns1="http://schemas.microsoft.com/sharepoint/v3" xmlns:ns3="f696208c-2a5d-415b-a892-08474a8dd8e1" xmlns:ns4="c7590013-f8a0-4c2f-935d-ef680ae5a619" targetNamespace="http://schemas.microsoft.com/office/2006/metadata/properties" ma:root="true" ma:fieldsID="c24cfc458358ecc9391af4b12344986f" ns1:_="" ns3:_="" ns4:_="">
    <xsd:import namespace="http://schemas.microsoft.com/sharepoint/v3"/>
    <xsd:import namespace="f696208c-2a5d-415b-a892-08474a8dd8e1"/>
    <xsd:import namespace="c7590013-f8a0-4c2f-935d-ef680ae5a6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Locatio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1:_ip_UnifiedCompliancePolicyProperties" minOccurs="0"/>
                <xsd:element ref="ns1:_ip_UnifiedCompliancePolicyUIAc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96208c-2a5d-415b-a892-08474a8dd8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MediaServiceLocation" ma:internalName="MediaServiceLocation" ma:readOnly="true">
      <xsd:simpleType>
        <xsd:restriction base="dms:Text"/>
      </xsd:simpleType>
    </xsd:element>
    <xsd:element name="MediaServiceAutoTags" ma:index="15" nillable="true" ma:displayName="MediaServiceAutoTags" ma:internalName="MediaServiceAutoTags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590013-f8a0-4c2f-935d-ef680ae5a61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E669EA-8AB3-460F-9E16-10B6658038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96208c-2a5d-415b-a892-08474a8dd8e1"/>
    <ds:schemaRef ds:uri="c7590013-f8a0-4c2f-935d-ef680ae5a6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1E68F72-F6A3-449F-AE1F-5271D05C205C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00D4E2DD-6A67-49A8-832D-49E7812FAE2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HORENT</dc:creator>
  <cp:lastModifiedBy>DENEGNAN Audrey</cp:lastModifiedBy>
  <cp:lastPrinted>2025-01-23T14:45:25Z</cp:lastPrinted>
  <dcterms:created xsi:type="dcterms:W3CDTF">2020-06-09T07:41:44Z</dcterms:created>
  <dcterms:modified xsi:type="dcterms:W3CDTF">2025-01-27T13:14:42Z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0x0101003A892164C827AB4E8E1E8DC2D8B4635E</vt:lpwstr>
  </property>
</Properties>
</file>